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-108" yWindow="-108" windowWidth="23256" windowHeight="12456" tabRatio="500" firstSheet="0" activeTab="0" autoFilterDateGrouping="1"/>
  </bookViews>
  <sheets>
    <sheet name="Screener" sheetId="1" state="visible" r:id="rId1"/>
    <sheet name="Cómo usar" sheetId="2" state="visible" r:id="rId2"/>
    <sheet name="Guía de Ratios" sheetId="3" state="visible" r:id="rId3"/>
    <sheet name="Calculadora" sheetId="4" state="visible" r:id="rId4"/>
  </sheets>
  <definedNames/>
  <calcPr calcId="191029" fullCalcOnLoad="1" iterateDelta="0.0001"/>
</workbook>
</file>

<file path=xl/styles.xml><?xml version="1.0" encoding="utf-8"?>
<styleSheet xmlns="http://schemas.openxmlformats.org/spreadsheetml/2006/main">
  <numFmts count="3">
    <numFmt numFmtId="164" formatCode="0.0"/>
    <numFmt numFmtId="165" formatCode="0.0\%"/>
    <numFmt numFmtId="166" formatCode="0.0\x"/>
  </numFmts>
  <fonts count="35">
    <font>
      <name val="Calibri"/>
      <charset val="1"/>
      <family val="2"/>
      <color theme="1"/>
      <sz val="11"/>
    </font>
    <font>
      <name val="Arial"/>
      <charset val="1"/>
      <b val="1"/>
      <color rgb="FFFFFFFF"/>
      <sz val="15"/>
    </font>
    <font>
      <name val="Arial"/>
      <charset val="1"/>
      <i val="1"/>
      <color rgb="FFFFFFFF"/>
      <sz val="9"/>
    </font>
    <font>
      <name val="Arial"/>
      <charset val="1"/>
      <color rgb="FF6B4500"/>
      <sz val="9"/>
    </font>
    <font>
      <name val="Arial"/>
      <charset val="1"/>
      <b val="1"/>
      <color rgb="FFFFFFFF"/>
      <sz val="9"/>
    </font>
    <font>
      <name val="Arial"/>
      <charset val="1"/>
      <b val="1"/>
      <color rgb="FF145A32"/>
      <sz val="10"/>
    </font>
    <font>
      <name val="Arial"/>
      <charset val="1"/>
      <color rgb="FF0070C0"/>
      <sz val="10"/>
    </font>
    <font>
      <name val="Arial"/>
      <charset val="1"/>
      <color rgb="FF000000"/>
      <sz val="10"/>
    </font>
    <font>
      <name val="Arial"/>
      <charset val="1"/>
      <b val="1"/>
      <color rgb="FF000000"/>
      <sz val="11"/>
    </font>
    <font>
      <name val="Arial"/>
      <charset val="1"/>
      <b val="1"/>
      <color rgb="FFFFFFFF"/>
      <sz val="11"/>
    </font>
    <font>
      <name val="Arial"/>
      <charset val="1"/>
      <b val="1"/>
      <sz val="9"/>
    </font>
    <font>
      <name val="Arial"/>
      <charset val="1"/>
      <sz val="9"/>
    </font>
    <font>
      <name val="Arial"/>
      <charset val="1"/>
      <i val="1"/>
      <color rgb="FF444444"/>
      <sz val="9"/>
    </font>
    <font>
      <name val="Arial"/>
      <charset val="1"/>
      <i val="1"/>
      <color rgb="FF666666"/>
      <sz val="8"/>
    </font>
    <font>
      <name val="Arial"/>
      <charset val="1"/>
      <b val="1"/>
      <color rgb="FFFFFFFF"/>
      <sz val="14"/>
    </font>
    <font>
      <name val="Arial"/>
      <charset val="1"/>
      <b val="1"/>
      <color rgb="FFFFFFFF"/>
      <sz val="10"/>
    </font>
    <font>
      <name val="Arial"/>
      <charset val="1"/>
      <b val="1"/>
      <color rgb="FF145A32"/>
      <sz val="9"/>
    </font>
    <font>
      <name val="Arial"/>
      <charset val="1"/>
      <color rgb="FF000000"/>
      <sz val="9"/>
    </font>
    <font>
      <name val="Calibri"/>
      <b val="1"/>
      <color rgb="00FFFFFF"/>
      <sz val="15"/>
    </font>
    <font>
      <name val="Calibri"/>
      <color rgb="00FFFFFF"/>
      <sz val="9"/>
    </font>
    <font>
      <name val="Calibri"/>
      <color rgb="006B4500"/>
      <sz val="9"/>
    </font>
    <font>
      <name val="Calibri"/>
      <b val="1"/>
      <color rgb="00FFFFFF"/>
      <sz val="9"/>
    </font>
    <font>
      <name val="Calibri"/>
      <b val="1"/>
      <color rgb="00145A32"/>
      <sz val="10"/>
    </font>
    <font>
      <name val="Calibri"/>
      <color rgb="000000FF"/>
      <sz val="10"/>
    </font>
    <font>
      <name val="Calibri"/>
      <color rgb="00000000"/>
      <sz val="10"/>
    </font>
    <font>
      <name val="Calibri"/>
      <b val="1"/>
      <color rgb="00000000"/>
      <sz val="11"/>
    </font>
    <font>
      <name val="Calibri"/>
      <color rgb="00000000"/>
      <sz val="9"/>
    </font>
    <font>
      <name val="Calibri"/>
      <b val="1"/>
      <color rgb="00FFFFFF"/>
      <sz val="11"/>
    </font>
    <font>
      <name val="Calibri"/>
      <b val="1"/>
      <color rgb="00000000"/>
      <sz val="9"/>
    </font>
    <font>
      <name val="Calibri"/>
      <color rgb="00444444"/>
      <sz val="9"/>
    </font>
    <font>
      <name val="Calibri"/>
      <color rgb="00666666"/>
      <sz val="8"/>
    </font>
    <font>
      <name val="Calibri"/>
      <b val="1"/>
      <color rgb="00FFFFFF"/>
      <sz val="14"/>
    </font>
    <font>
      <name val="Calibri"/>
      <b val="1"/>
      <color rgb="00FFFFFF"/>
      <sz val="13"/>
    </font>
    <font>
      <name val="Calibri"/>
      <b val="1"/>
      <color rgb="00FFFFFF"/>
      <sz val="10"/>
    </font>
    <font>
      <name val="Calibri"/>
      <b val="1"/>
      <color rgb="00000000"/>
      <sz val="12"/>
    </font>
  </fonts>
  <fills count="15">
    <fill>
      <patternFill/>
    </fill>
    <fill>
      <patternFill patternType="gray125"/>
    </fill>
    <fill>
      <patternFill patternType="solid">
        <fgColor rgb="FF145A32"/>
        <bgColor rgb="FF276221"/>
      </patternFill>
    </fill>
    <fill>
      <patternFill patternType="solid">
        <fgColor rgb="FF16A34A"/>
        <bgColor rgb="FF008080"/>
      </patternFill>
    </fill>
    <fill>
      <patternFill patternType="solid">
        <fgColor rgb="FFFFFFFF"/>
        <bgColor rgb="FFF9FAFB"/>
      </patternFill>
    </fill>
    <fill>
      <patternFill patternType="solid">
        <fgColor rgb="FFFFF3CD"/>
        <bgColor rgb="FFF3F4F6"/>
      </patternFill>
    </fill>
    <fill>
      <patternFill patternType="solid">
        <fgColor rgb="FFF0FBF4"/>
        <bgColor rgb="FFF9FAFB"/>
      </patternFill>
    </fill>
    <fill>
      <patternFill patternType="solid">
        <fgColor rgb="FFF9FAFB"/>
        <bgColor rgb="FFFFFFFF"/>
      </patternFill>
    </fill>
    <fill>
      <patternFill patternType="solid">
        <fgColor rgb="FFE7F6EC"/>
        <bgColor rgb="FFF0FBF4"/>
      </patternFill>
    </fill>
    <fill>
      <patternFill patternType="solid">
        <fgColor rgb="00145A32"/>
      </patternFill>
    </fill>
    <fill>
      <patternFill patternType="solid">
        <fgColor rgb="0016A34A"/>
      </patternFill>
    </fill>
    <fill>
      <patternFill patternType="solid">
        <fgColor rgb="00F0FBF4"/>
      </patternFill>
    </fill>
    <fill>
      <patternFill patternType="solid">
        <fgColor rgb="00FFF3CD"/>
      </patternFill>
    </fill>
    <fill>
      <patternFill patternType="solid">
        <fgColor rgb="00FFFFFF"/>
      </patternFill>
    </fill>
    <fill>
      <patternFill patternType="solid">
        <fgColor rgb="00F9FAFB"/>
      </patternFill>
    </fill>
  </fills>
  <borders count="10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CCCCC"/>
      </left>
      <right/>
      <top style="thin">
        <color rgb="FFCCCCCC"/>
      </top>
      <bottom style="thin">
        <color rgb="FFCCCCCC"/>
      </bottom>
      <diagonal/>
    </border>
    <border>
      <left style="thin">
        <color rgb="FFE7F6EC"/>
      </left>
      <right style="thin">
        <color rgb="FFE7F6EC"/>
      </right>
      <top style="thin">
        <color rgb="FFE7F6EC"/>
      </top>
      <bottom style="thin">
        <color rgb="FFE7F6EC"/>
      </bottom>
      <diagonal/>
    </border>
    <border>
      <left/>
      <right/>
      <top style="thin">
        <color rgb="FFCCCCCC"/>
      </top>
      <bottom/>
      <diagonal/>
    </border>
    <border>
      <left/>
      <right/>
      <top style="thin">
        <color rgb="FFCCCCCC"/>
      </top>
      <bottom style="thin">
        <color rgb="FFCCCCCC"/>
      </bottom>
      <diagonal/>
    </border>
    <border>
      <left/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cellXfs count="78">
    <xf numFmtId="0" fontId="0" fillId="0" borderId="0" pivotButton="0" quotePrefix="0" xfId="0"/>
    <xf numFmtId="0" fontId="15" fillId="2" borderId="0" applyAlignment="1" pivotButton="0" quotePrefix="0" xfId="0">
      <alignment horizontal="left" vertical="center" indent="1"/>
    </xf>
    <xf numFmtId="0" fontId="7" fillId="4" borderId="0" applyAlignment="1" pivotButton="0" quotePrefix="0" xfId="0">
      <alignment horizontal="left" vertical="top" wrapText="1" indent="1"/>
    </xf>
    <xf numFmtId="0" fontId="7" fillId="8" borderId="0" applyAlignment="1" pivotButton="0" quotePrefix="0" xfId="0">
      <alignment horizontal="left" vertical="top" wrapText="1" indent="1"/>
    </xf>
    <xf numFmtId="0" fontId="15" fillId="3" borderId="0" applyAlignment="1" pivotButton="0" quotePrefix="0" xfId="0">
      <alignment horizontal="left" vertical="center" indent="1"/>
    </xf>
    <xf numFmtId="0" fontId="14" fillId="2" borderId="0" applyAlignment="1" pivotButton="0" quotePrefix="0" xfId="0">
      <alignment horizontal="center" vertical="center"/>
    </xf>
    <xf numFmtId="0" fontId="13" fillId="7" borderId="0" applyAlignment="1" pivotButton="0" quotePrefix="0" xfId="0">
      <alignment horizontal="left" vertical="top" wrapText="1" indent="1"/>
    </xf>
    <xf numFmtId="0" fontId="12" fillId="6" borderId="4" applyAlignment="1" pivotButton="0" quotePrefix="0" xfId="0">
      <alignment horizontal="left" vertical="center" wrapText="1"/>
    </xf>
    <xf numFmtId="0" fontId="12" fillId="4" borderId="4" applyAlignment="1" pivotButton="0" quotePrefix="0" xfId="0">
      <alignment horizontal="left" vertical="center" wrapText="1"/>
    </xf>
    <xf numFmtId="0" fontId="4" fillId="3" borderId="3" applyAlignment="1" pivotButton="0" quotePrefix="0" xfId="0">
      <alignment horizontal="left" vertical="center"/>
    </xf>
    <xf numFmtId="0" fontId="9" fillId="2" borderId="0" applyAlignment="1" pivotButton="0" quotePrefix="0" xfId="0">
      <alignment horizontal="center" vertical="center"/>
    </xf>
    <xf numFmtId="0" fontId="3" fillId="5" borderId="0" applyAlignment="1" pivotButton="0" quotePrefix="0" xfId="0">
      <alignment horizontal="left" vertical="top" wrapText="1" indent="1"/>
    </xf>
    <xf numFmtId="0" fontId="0" fillId="4" borderId="0" pivotButton="0" quotePrefix="0" xfId="0"/>
    <xf numFmtId="0" fontId="2" fillId="3" borderId="0" applyAlignment="1" pivotButton="0" quotePrefix="0" xfId="0">
      <alignment horizontal="center" vertical="center"/>
    </xf>
    <xf numFmtId="0" fontId="1" fillId="2" borderId="0" applyAlignment="1" pivotButton="0" quotePrefix="0" xfId="0">
      <alignment horizontal="center" vertical="center"/>
    </xf>
    <xf numFmtId="0" fontId="4" fillId="2" borderId="1" applyAlignment="1" pivotButton="0" quotePrefix="0" xfId="0">
      <alignment horizontal="center" vertical="center" wrapText="1"/>
    </xf>
    <xf numFmtId="0" fontId="5" fillId="4" borderId="2" applyAlignment="1" pivotButton="0" quotePrefix="0" xfId="0">
      <alignment horizontal="center" vertical="center"/>
    </xf>
    <xf numFmtId="0" fontId="6" fillId="4" borderId="2" applyAlignment="1" pivotButton="0" quotePrefix="0" xfId="0">
      <alignment horizontal="left" vertical="center"/>
    </xf>
    <xf numFmtId="0" fontId="6" fillId="4" borderId="2" applyAlignment="1" pivotButton="0" quotePrefix="0" xfId="0">
      <alignment horizontal="center" vertical="center"/>
    </xf>
    <xf numFmtId="164" fontId="6" fillId="4" borderId="2" applyAlignment="1" pivotButton="0" quotePrefix="0" xfId="0">
      <alignment horizontal="center" vertical="center"/>
    </xf>
    <xf numFmtId="165" fontId="6" fillId="4" borderId="2" applyAlignment="1" pivotButton="0" quotePrefix="0" xfId="0">
      <alignment horizontal="center" vertical="center"/>
    </xf>
    <xf numFmtId="165" fontId="7" fillId="4" borderId="2" applyAlignment="1" pivotButton="0" quotePrefix="0" xfId="0">
      <alignment horizontal="center" vertical="center"/>
    </xf>
    <xf numFmtId="166" fontId="6" fillId="4" borderId="2" applyAlignment="1" pivotButton="0" quotePrefix="0" xfId="0">
      <alignment horizontal="center" vertical="center"/>
    </xf>
    <xf numFmtId="0" fontId="8" fillId="4" borderId="2" applyAlignment="1" pivotButton="0" quotePrefix="0" xfId="0">
      <alignment horizontal="center" vertical="center"/>
    </xf>
    <xf numFmtId="0" fontId="6" fillId="4" borderId="2" applyAlignment="1" pivotButton="0" quotePrefix="0" xfId="0">
      <alignment horizontal="left" vertical="center" wrapText="1"/>
    </xf>
    <xf numFmtId="0" fontId="5" fillId="6" borderId="2" applyAlignment="1" pivotButton="0" quotePrefix="0" xfId="0">
      <alignment horizontal="center" vertical="center"/>
    </xf>
    <xf numFmtId="0" fontId="6" fillId="6" borderId="2" applyAlignment="1" pivotButton="0" quotePrefix="0" xfId="0">
      <alignment horizontal="left" vertical="center"/>
    </xf>
    <xf numFmtId="0" fontId="6" fillId="6" borderId="2" applyAlignment="1" pivotButton="0" quotePrefix="0" xfId="0">
      <alignment horizontal="center" vertical="center"/>
    </xf>
    <xf numFmtId="164" fontId="6" fillId="6" borderId="2" applyAlignment="1" pivotButton="0" quotePrefix="0" xfId="0">
      <alignment horizontal="center" vertical="center"/>
    </xf>
    <xf numFmtId="165" fontId="6" fillId="6" borderId="2" applyAlignment="1" pivotButton="0" quotePrefix="0" xfId="0">
      <alignment horizontal="center" vertical="center"/>
    </xf>
    <xf numFmtId="165" fontId="7" fillId="6" borderId="2" applyAlignment="1" pivotButton="0" quotePrefix="0" xfId="0">
      <alignment horizontal="center" vertical="center"/>
    </xf>
    <xf numFmtId="166" fontId="6" fillId="6" borderId="2" applyAlignment="1" pivotButton="0" quotePrefix="0" xfId="0">
      <alignment horizontal="center" vertical="center"/>
    </xf>
    <xf numFmtId="0" fontId="8" fillId="6" borderId="2" applyAlignment="1" pivotButton="0" quotePrefix="0" xfId="0">
      <alignment horizontal="center" vertical="center"/>
    </xf>
    <xf numFmtId="0" fontId="6" fillId="6" borderId="2" applyAlignment="1" pivotButton="0" quotePrefix="0" xfId="0">
      <alignment horizontal="left" vertical="center" wrapText="1"/>
    </xf>
    <xf numFmtId="0" fontId="4" fillId="3" borderId="1" applyAlignment="1" pivotButton="0" quotePrefix="0" xfId="0">
      <alignment horizontal="center" vertical="center" wrapText="1"/>
    </xf>
    <xf numFmtId="0" fontId="10" fillId="4" borderId="2" applyAlignment="1" pivotButton="0" quotePrefix="0" xfId="0">
      <alignment horizontal="left" vertical="center"/>
    </xf>
    <xf numFmtId="0" fontId="11" fillId="4" borderId="2" applyAlignment="1" pivotButton="0" quotePrefix="0" xfId="0">
      <alignment horizontal="center" vertical="center"/>
    </xf>
    <xf numFmtId="0" fontId="10" fillId="6" borderId="2" applyAlignment="1" pivotButton="0" quotePrefix="0" xfId="0">
      <alignment horizontal="left" vertical="center"/>
    </xf>
    <xf numFmtId="0" fontId="11" fillId="6" borderId="2" applyAlignment="1" pivotButton="0" quotePrefix="0" xfId="0">
      <alignment horizontal="center" vertical="center"/>
    </xf>
    <xf numFmtId="0" fontId="16" fillId="0" borderId="5" applyAlignment="1" pivotButton="0" quotePrefix="0" xfId="0">
      <alignment horizontal="left" vertical="top" indent="1"/>
    </xf>
    <xf numFmtId="0" fontId="17" fillId="0" borderId="5" applyAlignment="1" pivotButton="0" quotePrefix="0" xfId="0">
      <alignment horizontal="left" vertical="top" wrapText="1"/>
    </xf>
    <xf numFmtId="0" fontId="18" fillId="9" borderId="0" applyAlignment="1" pivotButton="0" quotePrefix="0" xfId="0">
      <alignment horizontal="center" vertical="center" wrapText="1"/>
    </xf>
    <xf numFmtId="0" fontId="19" fillId="10" borderId="0" applyAlignment="1" pivotButton="0" quotePrefix="0" xfId="0">
      <alignment horizontal="center" vertical="center" wrapText="1"/>
    </xf>
    <xf numFmtId="0" fontId="0" fillId="11" borderId="0" pivotButton="0" quotePrefix="0" xfId="0"/>
    <xf numFmtId="0" fontId="20" fillId="12" borderId="0" applyAlignment="1" pivotButton="0" quotePrefix="0" xfId="0">
      <alignment horizontal="left" vertical="center" wrapText="1"/>
    </xf>
    <xf numFmtId="0" fontId="0" fillId="13" borderId="0" pivotButton="0" quotePrefix="0" xfId="0"/>
    <xf numFmtId="0" fontId="21" fillId="9" borderId="0" applyAlignment="1" pivotButton="0" quotePrefix="0" xfId="0">
      <alignment horizontal="center" vertical="center" wrapText="1"/>
    </xf>
    <xf numFmtId="0" fontId="22" fillId="13" borderId="0" applyAlignment="1" pivotButton="0" quotePrefix="0" xfId="0">
      <alignment horizontal="center" vertical="center" wrapText="1"/>
    </xf>
    <xf numFmtId="0" fontId="23" fillId="13" borderId="0" applyAlignment="1" pivotButton="0" quotePrefix="0" xfId="0">
      <alignment horizontal="center" vertical="center" wrapText="1"/>
    </xf>
    <xf numFmtId="0" fontId="24" fillId="13" borderId="0" applyAlignment="1" pivotButton="0" quotePrefix="0" xfId="0">
      <alignment horizontal="center" vertical="center" wrapText="1"/>
    </xf>
    <xf numFmtId="0" fontId="25" fillId="13" borderId="0" applyAlignment="1" pivotButton="0" quotePrefix="0" xfId="0">
      <alignment horizontal="center" vertical="center" wrapText="1"/>
    </xf>
    <xf numFmtId="0" fontId="26" fillId="13" borderId="0" applyAlignment="1" pivotButton="0" quotePrefix="0" xfId="0">
      <alignment horizontal="left" vertical="center" wrapText="1"/>
    </xf>
    <xf numFmtId="0" fontId="22" fillId="11" borderId="0" applyAlignment="1" pivotButton="0" quotePrefix="0" xfId="0">
      <alignment horizontal="center" vertical="center" wrapText="1"/>
    </xf>
    <xf numFmtId="0" fontId="23" fillId="11" borderId="0" applyAlignment="1" pivotButton="0" quotePrefix="0" xfId="0">
      <alignment horizontal="center" vertical="center" wrapText="1"/>
    </xf>
    <xf numFmtId="0" fontId="24" fillId="11" borderId="0" applyAlignment="1" pivotButton="0" quotePrefix="0" xfId="0">
      <alignment horizontal="center" vertical="center" wrapText="1"/>
    </xf>
    <xf numFmtId="0" fontId="25" fillId="11" borderId="0" applyAlignment="1" pivotButton="0" quotePrefix="0" xfId="0">
      <alignment horizontal="center" vertical="center" wrapText="1"/>
    </xf>
    <xf numFmtId="0" fontId="26" fillId="11" borderId="0" applyAlignment="1" pivotButton="0" quotePrefix="0" xfId="0">
      <alignment horizontal="left" vertical="center" wrapText="1"/>
    </xf>
    <xf numFmtId="0" fontId="27" fillId="9" borderId="0" applyAlignment="1" pivotButton="0" quotePrefix="0" xfId="0">
      <alignment horizontal="center" vertical="center" wrapText="1"/>
    </xf>
    <xf numFmtId="0" fontId="21" fillId="10" borderId="0" applyAlignment="1" pivotButton="0" quotePrefix="0" xfId="0">
      <alignment horizontal="center" vertical="center" wrapText="1"/>
    </xf>
    <xf numFmtId="0" fontId="21" fillId="10" borderId="0" applyAlignment="1" pivotButton="0" quotePrefix="0" xfId="0">
      <alignment horizontal="left" vertical="center" wrapText="1"/>
    </xf>
    <xf numFmtId="0" fontId="28" fillId="13" borderId="0" applyAlignment="1" pivotButton="0" quotePrefix="0" xfId="0">
      <alignment horizontal="left" vertical="center" wrapText="1"/>
    </xf>
    <xf numFmtId="0" fontId="26" fillId="13" borderId="0" applyAlignment="1" pivotButton="0" quotePrefix="0" xfId="0">
      <alignment horizontal="center" vertical="center" wrapText="1"/>
    </xf>
    <xf numFmtId="0" fontId="29" fillId="13" borderId="0" applyAlignment="1" pivotButton="0" quotePrefix="0" xfId="0">
      <alignment horizontal="left" vertical="center" wrapText="1"/>
    </xf>
    <xf numFmtId="0" fontId="28" fillId="11" borderId="0" applyAlignment="1" pivotButton="0" quotePrefix="0" xfId="0">
      <alignment horizontal="left" vertical="center" wrapText="1"/>
    </xf>
    <xf numFmtId="0" fontId="26" fillId="11" borderId="0" applyAlignment="1" pivotButton="0" quotePrefix="0" xfId="0">
      <alignment horizontal="center" vertical="center" wrapText="1"/>
    </xf>
    <xf numFmtId="0" fontId="29" fillId="11" borderId="0" applyAlignment="1" pivotButton="0" quotePrefix="0" xfId="0">
      <alignment horizontal="left" vertical="center" wrapText="1"/>
    </xf>
    <xf numFmtId="0" fontId="0" fillId="14" borderId="0" pivotButton="0" quotePrefix="0" xfId="0"/>
    <xf numFmtId="0" fontId="30" fillId="14" borderId="0" applyAlignment="1" pivotButton="0" quotePrefix="0" xfId="0">
      <alignment horizontal="left" vertical="center" wrapText="1"/>
    </xf>
    <xf numFmtId="0" fontId="31" fillId="9" borderId="0" applyAlignment="1" pivotButton="0" quotePrefix="0" xfId="0">
      <alignment horizontal="center" vertical="center" wrapText="1"/>
    </xf>
    <xf numFmtId="0" fontId="27" fillId="10" borderId="0" applyAlignment="1" pivotButton="0" quotePrefix="0" xfId="0">
      <alignment horizontal="left" vertical="center" wrapText="1"/>
    </xf>
    <xf numFmtId="0" fontId="32" fillId="9" borderId="0" applyAlignment="1" pivotButton="0" quotePrefix="0" xfId="0">
      <alignment horizontal="center" vertical="center" wrapText="1"/>
    </xf>
    <xf numFmtId="0" fontId="19" fillId="10" borderId="0" applyAlignment="1" pivotButton="0" quotePrefix="0" xfId="0">
      <alignment horizontal="left" vertical="center" wrapText="1"/>
    </xf>
    <xf numFmtId="0" fontId="33" fillId="10" borderId="0" applyAlignment="1" pivotButton="0" quotePrefix="0" xfId="0">
      <alignment horizontal="left" vertical="center" wrapText="1"/>
    </xf>
    <xf numFmtId="0" fontId="24" fillId="13" borderId="0" applyAlignment="1" pivotButton="0" quotePrefix="0" xfId="0">
      <alignment horizontal="left" vertical="center" wrapText="1"/>
    </xf>
    <xf numFmtId="0" fontId="24" fillId="11" borderId="0" applyAlignment="1" pivotButton="0" quotePrefix="0" xfId="0">
      <alignment horizontal="left" vertical="center" wrapText="1"/>
    </xf>
    <xf numFmtId="0" fontId="33" fillId="9" borderId="0" applyAlignment="1" pivotButton="0" quotePrefix="0" xfId="0">
      <alignment horizontal="left" vertical="center" wrapText="1"/>
    </xf>
    <xf numFmtId="0" fontId="33" fillId="11" borderId="0" applyAlignment="1" pivotButton="0" quotePrefix="0" xfId="0">
      <alignment horizontal="left" vertical="center" wrapText="1"/>
    </xf>
    <xf numFmtId="0" fontId="34" fillId="11" borderId="0" applyAlignment="1" pivotButton="0" quotePrefix="0" xfId="0">
      <alignment horizontal="center" vertical="center" wrapText="1"/>
    </xf>
  </cellXfs>
  <cellStyles count="1">
    <cellStyle name="Normal" xfId="0" builtinId="0"/>
  </cellStyles>
  <dxfs count="4">
    <dxf>
      <font>
        <name val="Arial"/>
        <charset val="1"/>
        <i val="1"/>
        <color rgb="FF6B7280"/>
        <sz val="10"/>
      </font>
      <fill>
        <patternFill>
          <bgColor rgb="FFF3F4F6"/>
        </patternFill>
      </fill>
    </dxf>
    <dxf>
      <font>
        <name val="Arial"/>
        <charset val="1"/>
        <b val="1"/>
        <color rgb="FF9C0006"/>
        <sz val="11"/>
      </font>
      <fill>
        <patternFill>
          <bgColor rgb="FFFFC7CE"/>
        </patternFill>
      </fill>
    </dxf>
    <dxf>
      <font>
        <name val="Arial"/>
        <charset val="1"/>
        <b val="1"/>
        <color rgb="FF9C6500"/>
        <sz val="11"/>
      </font>
      <fill>
        <patternFill>
          <bgColor rgb="FFFFEB9C"/>
        </patternFill>
      </fill>
    </dxf>
    <dxf>
      <font>
        <name val="Arial"/>
        <charset val="1"/>
        <b val="1"/>
        <color rgb="FF276221"/>
        <sz val="11"/>
      </font>
      <fill>
        <patternFill>
          <bgColor rgb="FFC6EFCE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C0006"/>
      <rgbColor rgb="FF276221"/>
      <rgbColor rgb="FF000080"/>
      <rgbColor rgb="FF9C6500"/>
      <rgbColor rgb="FF800080"/>
      <rgbColor rgb="FF008080"/>
      <rgbColor rgb="FFCCCCCC"/>
      <rgbColor rgb="FF666666"/>
      <rgbColor rgb="FF9999FF"/>
      <rgbColor rgb="FF993366"/>
      <rgbColor rgb="FFFFF3CD"/>
      <rgbColor rgb="FFE7F6EC"/>
      <rgbColor rgb="FF660066"/>
      <rgbColor rgb="FFFF8080"/>
      <rgbColor rgb="FF0070C0"/>
      <rgbColor rgb="FFF3F4F6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0FBF4"/>
      <rgbColor rgb="FFC6EFCE"/>
      <rgbColor rgb="FFFFEB9C"/>
      <rgbColor rgb="FFF9FAFB"/>
      <rgbColor rgb="FFFF99CC"/>
      <rgbColor rgb="FFCC99FF"/>
      <rgbColor rgb="FFFFC7CE"/>
      <rgbColor rgb="FF3366FF"/>
      <rgbColor rgb="FF33CCCC"/>
      <rgbColor rgb="FF99CC00"/>
      <rgbColor rgb="FFFFCC00"/>
      <rgbColor rgb="FFFF9900"/>
      <rgbColor rgb="FFFF6600"/>
      <rgbColor rgb="FF6B7280"/>
      <rgbColor rgb="FF969696"/>
      <rgbColor rgb="FF003366"/>
      <rgbColor rgb="FF16A34A"/>
      <rgbColor rgb="FF145A32"/>
      <rgbColor rgb="FF333300"/>
      <rgbColor rgb="FF6B4500"/>
      <rgbColor rgb="FF993366"/>
      <rgbColor rgb="FF333399"/>
      <rgbColor rgb="FF444444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styles" Target="styles.xml" Id="rId5" /><Relationship Type="http://schemas.openxmlformats.org/officeDocument/2006/relationships/theme" Target="theme/theme1.xml" Id="rId6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24"/>
  <sheetViews>
    <sheetView workbookViewId="0">
      <selection activeCell="A1" sqref="A1"/>
    </sheetView>
  </sheetViews>
  <sheetFormatPr baseColWidth="8" defaultRowHeight="15"/>
  <cols>
    <col width="4" customWidth="1" min="1" max="1"/>
    <col width="22" customWidth="1" min="2" max="2"/>
    <col width="9" customWidth="1" min="3" max="3"/>
    <col width="20" customWidth="1" min="4" max="4"/>
    <col width="11" customWidth="1" min="5" max="5"/>
    <col width="12" customWidth="1" min="6" max="6"/>
    <col width="10" customWidth="1" min="7" max="7"/>
    <col width="10" customWidth="1" min="8" max="8"/>
    <col width="10" customWidth="1" min="9" max="9"/>
    <col width="12" customWidth="1" min="10" max="10"/>
    <col width="13" customWidth="1" min="11" max="11"/>
    <col width="13" customWidth="1" min="12" max="12"/>
    <col width="11" customWidth="1" min="13" max="13"/>
    <col width="14" customWidth="1" min="14" max="14"/>
    <col width="18" customWidth="1" min="15" max="15"/>
    <col width="28" customWidth="1" min="16" max="16"/>
  </cols>
  <sheetData>
    <row r="1" ht="31.5" customHeight="1">
      <c r="A1" s="41" t="inlineStr">
        <is>
          <t>PLANTILLA SCREENER DE ACCIONES  ·  De cero a inversor en 90 Días  ·  DesCero.com</t>
        </is>
      </c>
    </row>
    <row r="2" ht="18" customHeight="1">
      <c r="A2" s="42" t="inlineStr">
        <is>
          <t>Filtro de 3 ratios para acciones individuales  ·  Versión abril 2026</t>
        </is>
      </c>
    </row>
    <row r="3" ht="7.5" customHeight="1">
      <c r="A3" s="43" t="n"/>
    </row>
    <row r="4" ht="51.75" customHeight="1">
      <c r="A4" s="44" t="inlineStr">
        <is>
          <t>AVISO SOBRE UMBRALES  —  Los rangos de esta plantilla son orientativos y están fijados a abril de 2026. Los ratios "normales" varían con el ciclo de tasas, el contexto macroeconómico y la etapa del negocio: un PER alto puede ser razonable si el crecimiento lo justifica; un ROE bajo puede ser estructural en sectores intensivos en capital. Esta plantilla es un filtro de entrada, no una recomendación de inversión. Referencia de umbrales: Aswath Damodaran, NYU Stern (damodaran.com, datos 2024). Verificá regulación, comisiones y estado del broker antes de operar.</t>
        </is>
      </c>
    </row>
    <row r="5" ht="6" customHeight="1">
      <c r="A5" s="45" t="n"/>
    </row>
    <row r="6" ht="51.75" customHeight="1">
      <c r="A6" s="46" t="inlineStr">
        <is>
          <t>#</t>
        </is>
      </c>
      <c r="B6" s="46" t="inlineStr">
        <is>
          <t>Empresa</t>
        </is>
      </c>
      <c r="C6" s="46" t="inlineStr">
        <is>
          <t>Ticker</t>
        </is>
      </c>
      <c r="D6" s="46" t="inlineStr">
        <is>
          <t>Sector
(desplegable)</t>
        </is>
      </c>
      <c r="E6" s="46" t="inlineStr">
        <is>
          <t>PER actual
(número: ej. 25)</t>
        </is>
      </c>
      <c r="F6" s="46" t="inlineStr">
        <is>
          <t>PER hist 5y
(número: ej. 20)</t>
        </is>
      </c>
      <c r="G6" s="46" t="inlineStr">
        <is>
          <t>ROE año 1
(ej. 18 para 18%)</t>
        </is>
      </c>
      <c r="H6" s="46" t="inlineStr">
        <is>
          <t>ROE año 2
(ej. 18)</t>
        </is>
      </c>
      <c r="I6" s="46" t="inlineStr">
        <is>
          <t>ROE año 3
(ej. 18)</t>
        </is>
      </c>
      <c r="J6" s="46" t="inlineStr">
        <is>
          <t>ROE prom 3y
(automático)</t>
        </is>
      </c>
      <c r="K6" s="46" t="inlineStr">
        <is>
          <t>D/EBITDA actual
(ej. 2.5)</t>
        </is>
      </c>
      <c r="L6" s="46" t="inlineStr">
        <is>
          <t>D/EBITDA año ant.
(ej. 2.8)</t>
        </is>
      </c>
      <c r="M6" s="46" t="inlineStr">
        <is>
          <t>Div Yield %
(ej. 3 para 3%)</t>
        </is>
      </c>
      <c r="N6" s="46" t="inlineStr">
        <is>
          <t>¿Entiendo el negocio?
(SÍ / NO)</t>
        </is>
      </c>
      <c r="O6" s="46" t="inlineStr">
        <is>
          <t>RESULTADO
(automático)</t>
        </is>
      </c>
      <c r="P6" s="46" t="inlineStr">
        <is>
          <t>Notas</t>
        </is>
      </c>
    </row>
    <row r="7" ht="37.5" customHeight="1">
      <c r="A7" s="47" t="n">
        <v>1</v>
      </c>
      <c r="B7" s="48" t="inlineStr">
        <is>
          <t>⚪ Completar datos</t>
        </is>
      </c>
      <c r="C7" s="48" t="n"/>
      <c r="D7" s="48" t="n"/>
      <c r="E7" s="48" t="n"/>
      <c r="F7" s="48" t="n"/>
      <c r="G7" s="48" t="n"/>
      <c r="H7" s="48" t="n"/>
      <c r="I7" s="48" t="n"/>
      <c r="J7" s="49">
        <f>IF(OR(G7="",H7="",I7=""),"",AVERAGE(G7:I7))</f>
        <v/>
      </c>
      <c r="K7" s="48" t="n"/>
      <c r="L7" s="48" t="n"/>
      <c r="M7" s="48" t="n"/>
      <c r="N7" s="48" t="n"/>
      <c r="O7" s="50">
        <f>IF(N7="NO","✗ Círculo de competencia",IF(OR(E7="",J7="",D7=""),"⚪ Completar datos",IF(D7="Financiero/Bancos",IF(AND(E7&lt;=12,J7&gt;=8),"✓ PASA",IF(OR(E7&lt;=12,J7&gt;=8),"⚠ REVISAR","✗ DESCARTA")),IF(K7="","⚪ Completar datos",IF((E7&lt;=CHOOSE(MATCH(D7,{"Tecnología","Consumo básico","Salud","Industria/Materiales","Energía","Utilities","Real Estate"},0),35,25,30,20,15,18,20))+(J7&gt;=CHOOSE(MATCH(D7,{"Tecnología","Consumo básico","Salud","Industria/Materiales","Energía","Utilities","Real Estate"},0),15,12,12,10,10,8,6))+(K7&lt;=CHOOSE(MATCH(D7,{"Tecnología","Consumo básico","Salud","Industria/Materiales","Energía","Utilities","Real Estate"},0),3,3,3,4,4,5,6))=3,"✓ PASA",IF((E7&lt;=CHOOSE(MATCH(D7,{"Tecnología","Consumo básico","Salud","Industria/Materiales","Energía","Utilities","Real Estate"},0),35,25,30,20,15,18,20))+(J7&gt;=CHOOSE(MATCH(D7,{"Tecnología","Consumo básico","Salud","Industria/Materiales","Energía","Utilities","Real Estate"},0),15,12,12,10,10,8,6))+(K7&lt;=CHOOSE(MATCH(D7,{"Tecnología","Consumo básico","Salud","Industria/Materiales","Energía","Utilities","Real Estate"},0),3,3,3,4,4,5,6))=2,"⚠ REVISAR","✗ DESCARTA"))))))</f>
        <v/>
      </c>
      <c r="P7" s="51" t="n"/>
    </row>
    <row r="8" ht="21.75" customHeight="1">
      <c r="A8" s="52" t="n">
        <v>2</v>
      </c>
      <c r="B8" s="53" t="inlineStr">
        <is>
          <t>⚪ Completar datos</t>
        </is>
      </c>
      <c r="C8" s="53" t="n"/>
      <c r="D8" s="53" t="n"/>
      <c r="E8" s="53" t="n"/>
      <c r="F8" s="53" t="n"/>
      <c r="G8" s="53" t="n"/>
      <c r="H8" s="53" t="n"/>
      <c r="I8" s="53" t="n"/>
      <c r="J8" s="54">
        <f>IF(OR(G8="",H8="",I8=""),"",AVERAGE(G8:I8))</f>
        <v/>
      </c>
      <c r="K8" s="53" t="n"/>
      <c r="L8" s="53" t="n"/>
      <c r="M8" s="53" t="n"/>
      <c r="N8" s="53" t="n"/>
      <c r="O8" s="55">
        <f>IF(N8="NO","✗ Círculo de competencia",IF(OR(E8="",J8="",D8=""),"⚪ Completar datos",IF(D8="Financiero/Bancos",IF(AND(E8&lt;=12,J8&gt;=8),"✓ PASA",IF(OR(E8&lt;=12,J8&gt;=8),"⚠ REVISAR","✗ DESCARTA")),IF(K8="","⚪ Completar datos",IF((E8&lt;=CHOOSE(MATCH(D8,{"Tecnología","Consumo básico","Salud","Industria/Materiales","Energía","Utilities","Real Estate"},0),35,25,30,20,15,18,20))+(J8&gt;=CHOOSE(MATCH(D8,{"Tecnología","Consumo básico","Salud","Industria/Materiales","Energía","Utilities","Real Estate"},0),15,12,12,10,10,8,6))+(K8&lt;=CHOOSE(MATCH(D8,{"Tecnología","Consumo básico","Salud","Industria/Materiales","Energía","Utilities","Real Estate"},0),3,3,3,4,4,5,6))=3,"✓ PASA",IF((E8&lt;=CHOOSE(MATCH(D8,{"Tecnología","Consumo básico","Salud","Industria/Materiales","Energía","Utilities","Real Estate"},0),35,25,30,20,15,18,20))+(J8&gt;=CHOOSE(MATCH(D8,{"Tecnología","Consumo básico","Salud","Industria/Materiales","Energía","Utilities","Real Estate"},0),15,12,12,10,10,8,6))+(K8&lt;=CHOOSE(MATCH(D8,{"Tecnología","Consumo básico","Salud","Industria/Materiales","Energía","Utilities","Real Estate"},0),3,3,3,4,4,5,6))=2,"⚠ REVISAR","✗ DESCARTA"))))))</f>
        <v/>
      </c>
      <c r="P8" s="56" t="n"/>
    </row>
    <row r="9" ht="21.75" customHeight="1">
      <c r="A9" s="47" t="n">
        <v>3</v>
      </c>
      <c r="B9" s="48" t="inlineStr">
        <is>
          <t>⚪ Completar datos</t>
        </is>
      </c>
      <c r="C9" s="48" t="n"/>
      <c r="D9" s="48" t="n"/>
      <c r="E9" s="48" t="n"/>
      <c r="F9" s="48" t="n"/>
      <c r="G9" s="48" t="n"/>
      <c r="H9" s="48" t="n"/>
      <c r="I9" s="48" t="n"/>
      <c r="J9" s="49">
        <f>IF(OR(G9="",H9="",I9=""),"",AVERAGE(G9:I9))</f>
        <v/>
      </c>
      <c r="K9" s="48" t="n"/>
      <c r="L9" s="48" t="n"/>
      <c r="M9" s="48" t="n"/>
      <c r="N9" s="48" t="n"/>
      <c r="O9" s="50">
        <f>IF(N9="NO","✗ Círculo de competencia",IF(OR(E9="",J9="",D9=""),"⚪ Completar datos",IF(D9="Financiero/Bancos",IF(AND(E9&lt;=12,J9&gt;=8),"✓ PASA",IF(OR(E9&lt;=12,J9&gt;=8),"⚠ REVISAR","✗ DESCARTA")),IF(K9="","⚪ Completar datos",IF((E9&lt;=CHOOSE(MATCH(D9,{"Tecnología","Consumo básico","Salud","Industria/Materiales","Energía","Utilities","Real Estate"},0),35,25,30,20,15,18,20))+(J9&gt;=CHOOSE(MATCH(D9,{"Tecnología","Consumo básico","Salud","Industria/Materiales","Energía","Utilities","Real Estate"},0),15,12,12,10,10,8,6))+(K9&lt;=CHOOSE(MATCH(D9,{"Tecnología","Consumo básico","Salud","Industria/Materiales","Energía","Utilities","Real Estate"},0),3,3,3,4,4,5,6))=3,"✓ PASA",IF((E9&lt;=CHOOSE(MATCH(D9,{"Tecnología","Consumo básico","Salud","Industria/Materiales","Energía","Utilities","Real Estate"},0),35,25,30,20,15,18,20))+(J9&gt;=CHOOSE(MATCH(D9,{"Tecnología","Consumo básico","Salud","Industria/Materiales","Energía","Utilities","Real Estate"},0),15,12,12,10,10,8,6))+(K9&lt;=CHOOSE(MATCH(D9,{"Tecnología","Consumo básico","Salud","Industria/Materiales","Energía","Utilities","Real Estate"},0),3,3,3,4,4,5,6))=2,"⚠ REVISAR","✗ DESCARTA"))))))</f>
        <v/>
      </c>
      <c r="P9" s="51" t="n"/>
    </row>
    <row r="10" ht="21.75" customHeight="1">
      <c r="A10" s="52" t="n">
        <v>4</v>
      </c>
      <c r="B10" s="53" t="inlineStr">
        <is>
          <t>⚪ Completar datos</t>
        </is>
      </c>
      <c r="C10" s="53" t="n"/>
      <c r="D10" s="53" t="n"/>
      <c r="E10" s="53" t="n"/>
      <c r="F10" s="53" t="n"/>
      <c r="G10" s="53" t="n"/>
      <c r="H10" s="53" t="n"/>
      <c r="I10" s="53" t="n"/>
      <c r="J10" s="54">
        <f>IF(OR(G10="",H10="",I10=""),"",AVERAGE(G10:I10))</f>
        <v/>
      </c>
      <c r="K10" s="53" t="n"/>
      <c r="L10" s="53" t="n"/>
      <c r="M10" s="53" t="n"/>
      <c r="N10" s="53" t="n"/>
      <c r="O10" s="55">
        <f>IF(N10="NO","✗ Círculo de competencia",IF(OR(E10="",J10="",D10=""),"⚪ Completar datos",IF(D10="Financiero/Bancos",IF(AND(E10&lt;=12,J10&gt;=8),"✓ PASA",IF(OR(E10&lt;=12,J10&gt;=8),"⚠ REVISAR","✗ DESCARTA")),IF(K10="","⚪ Completar datos",IF((E10&lt;=CHOOSE(MATCH(D10,{"Tecnología","Consumo básico","Salud","Industria/Materiales","Energía","Utilities","Real Estate"},0),35,25,30,20,15,18,20))+(J10&gt;=CHOOSE(MATCH(D10,{"Tecnología","Consumo básico","Salud","Industria/Materiales","Energía","Utilities","Real Estate"},0),15,12,12,10,10,8,6))+(K10&lt;=CHOOSE(MATCH(D10,{"Tecnología","Consumo básico","Salud","Industria/Materiales","Energía","Utilities","Real Estate"},0),3,3,3,4,4,5,6))=3,"✓ PASA",IF((E10&lt;=CHOOSE(MATCH(D10,{"Tecnología","Consumo básico","Salud","Industria/Materiales","Energía","Utilities","Real Estate"},0),35,25,30,20,15,18,20))+(J10&gt;=CHOOSE(MATCH(D10,{"Tecnología","Consumo básico","Salud","Industria/Materiales","Energía","Utilities","Real Estate"},0),15,12,12,10,10,8,6))+(K10&lt;=CHOOSE(MATCH(D10,{"Tecnología","Consumo básico","Salud","Industria/Materiales","Energía","Utilities","Real Estate"},0),3,3,3,4,4,5,6))=2,"⚠ REVISAR","✗ DESCARTA"))))))</f>
        <v/>
      </c>
      <c r="P10" s="56" t="n"/>
    </row>
    <row r="11" ht="21.75" customHeight="1">
      <c r="A11" s="47" t="n">
        <v>5</v>
      </c>
      <c r="B11" s="48" t="inlineStr">
        <is>
          <t>⚪ Completar datos</t>
        </is>
      </c>
      <c r="C11" s="48" t="n"/>
      <c r="D11" s="48" t="n"/>
      <c r="E11" s="48" t="n"/>
      <c r="F11" s="48" t="n"/>
      <c r="G11" s="48" t="n"/>
      <c r="H11" s="48" t="n"/>
      <c r="I11" s="48" t="n"/>
      <c r="J11" s="49">
        <f>IF(OR(G11="",H11="",I11=""),"",AVERAGE(G11:I11))</f>
        <v/>
      </c>
      <c r="K11" s="48" t="n"/>
      <c r="L11" s="48" t="n"/>
      <c r="M11" s="48" t="n"/>
      <c r="N11" s="48" t="n"/>
      <c r="O11" s="50">
        <f>IF(N11="NO","✗ Círculo de competencia",IF(OR(E11="",J11="",D11=""),"⚪ Completar datos",IF(D11="Financiero/Bancos",IF(AND(E11&lt;=12,J11&gt;=8),"✓ PASA",IF(OR(E11&lt;=12,J11&gt;=8),"⚠ REVISAR","✗ DESCARTA")),IF(K11="","⚪ Completar datos",IF((E11&lt;=CHOOSE(MATCH(D11,{"Tecnología","Consumo básico","Salud","Industria/Materiales","Energía","Utilities","Real Estate"},0),35,25,30,20,15,18,20))+(J11&gt;=CHOOSE(MATCH(D11,{"Tecnología","Consumo básico","Salud","Industria/Materiales","Energía","Utilities","Real Estate"},0),15,12,12,10,10,8,6))+(K11&lt;=CHOOSE(MATCH(D11,{"Tecnología","Consumo básico","Salud","Industria/Materiales","Energía","Utilities","Real Estate"},0),3,3,3,4,4,5,6))=3,"✓ PASA",IF((E11&lt;=CHOOSE(MATCH(D11,{"Tecnología","Consumo básico","Salud","Industria/Materiales","Energía","Utilities","Real Estate"},0),35,25,30,20,15,18,20))+(J11&gt;=CHOOSE(MATCH(D11,{"Tecnología","Consumo básico","Salud","Industria/Materiales","Energía","Utilities","Real Estate"},0),15,12,12,10,10,8,6))+(K11&lt;=CHOOSE(MATCH(D11,{"Tecnología","Consumo básico","Salud","Industria/Materiales","Energía","Utilities","Real Estate"},0),3,3,3,4,4,5,6))=2,"⚠ REVISAR","✗ DESCARTA"))))))</f>
        <v/>
      </c>
      <c r="P11" s="51" t="n"/>
    </row>
    <row r="12" ht="7.5" customHeight="1">
      <c r="A12" s="45" t="n"/>
    </row>
    <row r="13" ht="21.75" customHeight="1">
      <c r="A13" s="57" t="inlineStr">
        <is>
          <t>TABLA DE UMBRALES DE REFERENCIA POR SECTOR</t>
        </is>
      </c>
    </row>
    <row r="14" ht="30" customHeight="1">
      <c r="B14" s="58" t="inlineStr">
        <is>
          <t>Sector</t>
        </is>
      </c>
      <c r="C14" s="58" t="inlineStr">
        <is>
          <t>PER máximo</t>
        </is>
      </c>
      <c r="D14" s="58" t="inlineStr">
        <is>
          <t>ROE mínimo prom 3y</t>
        </is>
      </c>
      <c r="E14" s="58" t="inlineStr">
        <is>
          <t>Deuda/EBITDA máx</t>
        </is>
      </c>
      <c r="F14" s="59" t="inlineStr">
        <is>
          <t>Nota de interpretación</t>
        </is>
      </c>
    </row>
    <row r="15" ht="25.5" customHeight="1">
      <c r="B15" s="60" t="inlineStr">
        <is>
          <t>Tecnología</t>
        </is>
      </c>
      <c r="C15" s="61" t="inlineStr">
        <is>
          <t>≤ 35</t>
        </is>
      </c>
      <c r="D15" s="61" t="inlineStr">
        <is>
          <t>≥ 15%</t>
        </is>
      </c>
      <c r="E15" s="61" t="inlineStr">
        <is>
          <t>≤ 3x</t>
        </is>
      </c>
      <c r="F15" s="62" t="inlineStr">
        <is>
          <t>Valuaciones altas son aceptables si el crecimiento las respalda. PER &gt; 35 requiere una tesis de crecimiento muy sólida y documentada.</t>
        </is>
      </c>
    </row>
    <row r="16" ht="25.5" customHeight="1">
      <c r="B16" s="63" t="inlineStr">
        <is>
          <t>Consumo básico</t>
        </is>
      </c>
      <c r="C16" s="64" t="inlineStr">
        <is>
          <t>≤ 25</t>
        </is>
      </c>
      <c r="D16" s="64" t="inlineStr">
        <is>
          <t>≥ 12%</t>
        </is>
      </c>
      <c r="E16" s="64" t="inlineStr">
        <is>
          <t>≤ 3x</t>
        </is>
      </c>
      <c r="F16" s="65" t="inlineStr">
        <is>
          <t>Negocios estables con crecimiento lento. PER &gt; 25 rara vez se justifica en este sector salvo franquicias excepcionales.</t>
        </is>
      </c>
    </row>
    <row r="17" ht="25.5" customHeight="1">
      <c r="B17" s="60" t="inlineStr">
        <is>
          <t>Salud</t>
        </is>
      </c>
      <c r="C17" s="61" t="inlineStr">
        <is>
          <t>≤ 30</t>
        </is>
      </c>
      <c r="D17" s="61" t="inlineStr">
        <is>
          <t>≥ 12%</t>
        </is>
      </c>
      <c r="E17" s="61" t="inlineStr">
        <is>
          <t>≤ 3x</t>
        </is>
      </c>
      <c r="F17" s="62" t="inlineStr">
        <is>
          <t>Prima por innovación y patentes justifica PER moderadamente alto. Verificar pipeline de productos si PER &gt; 25.</t>
        </is>
      </c>
    </row>
    <row r="18" ht="25.5" customHeight="1">
      <c r="B18" s="63" t="inlineStr">
        <is>
          <t>Industria/Materiales</t>
        </is>
      </c>
      <c r="C18" s="64" t="inlineStr">
        <is>
          <t>≤ 20</t>
        </is>
      </c>
      <c r="D18" s="64" t="inlineStr">
        <is>
          <t>≥ 10%</t>
        </is>
      </c>
      <c r="E18" s="64" t="inlineStr">
        <is>
          <t>≤ 4x</t>
        </is>
      </c>
      <c r="F18" s="65" t="inlineStr">
        <is>
          <t>Sectores cíclicos: el PER puede aparecer bajo en el pico del ciclo (trampa de valor). Complementar con EV/EBITDA.</t>
        </is>
      </c>
    </row>
    <row r="19" ht="25.5" customHeight="1">
      <c r="B19" s="60" t="inlineStr">
        <is>
          <t>Energía</t>
        </is>
      </c>
      <c r="C19" s="61" t="inlineStr">
        <is>
          <t>≤ 15</t>
        </is>
      </c>
      <c r="D19" s="61" t="inlineStr">
        <is>
          <t>≥ 10%</t>
        </is>
      </c>
      <c r="E19" s="61" t="inlineStr">
        <is>
          <t>≤ 4x</t>
        </is>
      </c>
      <c r="F19" s="62" t="inlineStr">
        <is>
          <t>Muy cíclico y dependiente del precio de commodities. Un PER bajo en el boom puede revertir rápido en la caída.</t>
        </is>
      </c>
    </row>
    <row r="20" ht="25.5" customHeight="1">
      <c r="B20" s="63" t="inlineStr">
        <is>
          <t>Utilities</t>
        </is>
      </c>
      <c r="C20" s="64" t="inlineStr">
        <is>
          <t>≤ 18</t>
        </is>
      </c>
      <c r="D20" s="64" t="inlineStr">
        <is>
          <t>≥ 8%</t>
        </is>
      </c>
      <c r="E20" s="64" t="inlineStr">
        <is>
          <t>≤ 5x</t>
        </is>
      </c>
      <c r="F20" s="65" t="inlineStr">
        <is>
          <t>Deuda alta es estructural (infraestructura regulada). ROE bajo es normal. Se compensa con dividendo estable y predecible.</t>
        </is>
      </c>
    </row>
    <row r="21" ht="25.5" customHeight="1">
      <c r="B21" s="60" t="inlineStr">
        <is>
          <t>Financiero/Bancos</t>
        </is>
      </c>
      <c r="C21" s="61" t="inlineStr">
        <is>
          <t>≤ 12</t>
        </is>
      </c>
      <c r="D21" s="61" t="inlineStr">
        <is>
          <t>≥ 8%</t>
        </is>
      </c>
      <c r="E21" s="61" t="inlineStr">
        <is>
          <t>N/A</t>
        </is>
      </c>
      <c r="F21" s="62" t="inlineStr">
        <is>
          <t>D/EBITDA no aplica (estructura de balance distinta — los depósitos son pasivo, no deuda operativa). El filtro usa solo PER y ROE.</t>
        </is>
      </c>
    </row>
    <row r="22" ht="25.5" customHeight="1">
      <c r="B22" s="63" t="inlineStr">
        <is>
          <t>Real Estate</t>
        </is>
      </c>
      <c r="C22" s="64" t="inlineStr">
        <is>
          <t>≤ 20</t>
        </is>
      </c>
      <c r="D22" s="64" t="inlineStr">
        <is>
          <t>≥ 6%</t>
        </is>
      </c>
      <c r="E22" s="64" t="inlineStr">
        <is>
          <t>≤ 6x</t>
        </is>
      </c>
      <c r="F22" s="65" t="inlineStr">
        <is>
          <t>Para REITs el ratio correcto es P/FFO, no PER. Esta plantilla usa PER como aproximación. Deuda alta es estructural en el sector.</t>
        </is>
      </c>
    </row>
    <row r="23" ht="6" customHeight="1">
      <c r="A23" s="66" t="n"/>
    </row>
    <row r="24" ht="27.75" customHeight="1">
      <c r="A24" s="67" t="inlineStr">
        <is>
          <t>Fuente: Aswath Damodaran, NYU Stern School of Business — damodaran.com (datos enero 2025, mercado de referencia EE.UU.). Umbrales fijados en abril de 2026. En entornos de tasas significativamente distintas los PER de referencia se comprimen (tasas altas) o se expanden (tasas bajas) en todos los sectores. Para valores actualizados: damodaran.com &gt; Data &gt; Valuation Multiples by Sector.</t>
        </is>
      </c>
    </row>
  </sheetData>
  <mergeCells count="18">
    <mergeCell ref="F17:P17"/>
    <mergeCell ref="A5:P5"/>
    <mergeCell ref="A13:P13"/>
    <mergeCell ref="A1:P1"/>
    <mergeCell ref="A23:P23"/>
    <mergeCell ref="F15:P15"/>
    <mergeCell ref="F16:P16"/>
    <mergeCell ref="F21:P21"/>
    <mergeCell ref="F19:P19"/>
    <mergeCell ref="A12:P12"/>
    <mergeCell ref="A4:P4"/>
    <mergeCell ref="F20:P20"/>
    <mergeCell ref="A3:P3"/>
    <mergeCell ref="F22:P22"/>
    <mergeCell ref="F14:P14"/>
    <mergeCell ref="F18:P18"/>
    <mergeCell ref="A24:P24"/>
    <mergeCell ref="A2:P2"/>
  </mergeCells>
  <dataValidations count="2">
    <dataValidation sqref="D7:D11" showDropDown="0" showInputMessage="0" showErrorMessage="0" allowBlank="1" type="list">
      <formula1>"Tecnología,Consumo básico,Salud,Industria/Materiales,Energía,Utilities,Financiero/Bancos,Real Estate"</formula1>
    </dataValidation>
    <dataValidation sqref="N7:N11" showDropDown="0" showInputMessage="0" showErrorMessage="0" allowBlank="1" type="list">
      <formula1>"SÍ,NO"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31"/>
  <sheetViews>
    <sheetView topLeftCell="A20" zoomScaleNormal="100" workbookViewId="0">
      <selection activeCell="B25" sqref="B25"/>
    </sheetView>
  </sheetViews>
  <sheetFormatPr baseColWidth="10" defaultColWidth="8.6640625" defaultRowHeight="14.4"/>
  <cols>
    <col width="5" customWidth="1" min="1" max="1"/>
    <col width="28" customWidth="1" min="2" max="2"/>
    <col width="55" customWidth="1" min="3" max="3"/>
  </cols>
  <sheetData>
    <row r="1" ht="30" customHeight="1">
      <c r="A1" s="5" t="inlineStr">
        <is>
          <t>CÓMO USAR ESTA PLANTILLA</t>
        </is>
      </c>
    </row>
    <row r="2" ht="18" customHeight="1">
      <c r="A2" s="13" t="inlineStr">
        <is>
          <t>Plantilla Screener de Acciones · De cero a inversor en 90 Días · DesCero.com</t>
        </is>
      </c>
    </row>
    <row r="4" ht="13.5" customHeight="1">
      <c r="A4" s="4" t="inlineStr">
        <is>
          <t>PASO 1  —  Elegí hasta 5 empresas dentro de tu círculo de competencia</t>
        </is>
      </c>
    </row>
    <row r="5" ht="100.5" customHeight="1">
      <c r="A5" s="3" t="inlineStr">
        <is>
          <t>Candidatas válidas: empresa de tu industria, marca que usás todos los meses, negocio que podés explicar en una frase.
Candidatas inválidas: lo que viste en redes sociales esta semana, "la que está subiendo mucho", recomendación sin fundamentals.
Ingresá entre 1 y 5 empresas en las columnas B, C y D. No es obligatorio completar las 5 — con 2 o 3 candidatas sólidas el filtro ya tiene sentido.</t>
        </is>
      </c>
    </row>
    <row r="7" ht="13.5" customHeight="1">
      <c r="A7" s="4" t="inlineStr">
        <is>
          <t>PASO 2  —  Seleccioná el sector en la columna D</t>
        </is>
      </c>
    </row>
    <row r="8" ht="60" customHeight="1">
      <c r="A8" s="3" t="inlineStr">
        <is>
          <t>Usá el desplegable. Si el sector exacto no está, elegí el más cercano. El sector determina qué umbrales aplica la fórmula — elegirlo mal cambia el resultado.</t>
        </is>
      </c>
    </row>
    <row r="10" ht="13.5" customHeight="1">
      <c r="A10" s="4" t="inlineStr">
        <is>
          <t>PASO 3  —  Completá los ratios clave en columnas E a N</t>
        </is>
      </c>
    </row>
    <row r="11" ht="132.75" customHeight="1">
      <c r="A11" s="2" t="inlineStr">
        <is>
          <t>PER actual y PER histórico 5 años: buscar en Macrotrends.net (gratis, sin registro) o Yahoo Finance &gt; sección Statistics. Ingresar como número: 25 para PER 25.
ROE de los últimos 3 años: mismo origen. Ingresar como número: 18 para 18% de ROE.
Deuda/EBITDA actual (col K) y del año anterior (col L): mismo origen. Si D/EBITDA bajó de un año al otro, la tendencia es positiva. Ingresar como número: 2.5 para 2.5x. Col L es opcional.
Div Yield % en col M (opcional). ¿Entiendo el negocio? en col N: SÍ o NO.
También podés usar descero.com/buscador-acciones — muestra los tres ratios sin registrarse.</t>
        </is>
      </c>
    </row>
    <row r="13" ht="13.5" customHeight="1">
      <c r="A13" s="4" t="inlineStr">
        <is>
          <t>PASO 4  —  Completá ¿Entiendo el negocio? en columna N</t>
        </is>
      </c>
    </row>
    <row r="14" ht="100.5" customHeight="1">
      <c r="A14" s="2" t="inlineStr">
        <is>
          <t>SÍ = podés explicar cómo gana plata la empresa en una sola frase sin tecnicismos. NO = automáticamente aparece ✗ Círculo de competencia y la empresa queda descartada. Esta pregunta es tan importante como los ratios numéricos. Peter Lynch: 'Nunca inviertas en una idea que no puedas explicar con un lápiz.'</t>
        </is>
      </c>
    </row>
    <row r="16" ht="13.5" customHeight="1">
      <c r="A16" s="4" t="inlineStr">
        <is>
          <t>PASO 5  —  Leé el RESULTADO en columna O</t>
        </is>
      </c>
    </row>
    <row r="17" ht="138.75" customHeight="1">
      <c r="A17" s="3" t="inlineStr">
        <is>
          <t>✓ PASA (verde): la empresa cumple los 3 ratios para su sector. Candidata para comprar. ⚠ REVISAR (amarillo): cumple 2 de 3 ratios. Investigar cuál falla y por qué. Si el ratio que falla tiene explicación sólida (ej: empresa en transición, ciclo puntual), puede seguir siendo candidata. Si no hay explicación, descartarla. ✗ DESCARTA (rojo): cumple menos de 2 ratios. No comprar sin una tesis muy sólida y documentada.</t>
        </is>
      </c>
    </row>
    <row r="19" ht="13.5" customHeight="1">
      <c r="A19" s="4" t="inlineStr">
        <is>
          <t>PASO 6  —  Elegí la empresa final y ejecutá la compra</t>
        </is>
      </c>
    </row>
    <row r="20" ht="115.5" customHeight="1">
      <c r="A20" s="3" t="inlineStr">
        <is>
          <t>De las empresas que PASAN o están en REVISAR, elegí la que mejor combinás: filtro aprobado + mayor comprensión del negocio. Ejecutá la compra siguiendo el proceso de la Lección 2.6 del libro: orden limitada, precio máximo 0.5% sobre el precio actual, confirmar con PIN. Registrá la compra en el Diario del Inversor antes de cerrar la app del broker.</t>
        </is>
      </c>
    </row>
    <row r="22" ht="19.5" customHeight="1">
      <c r="A22" s="1" t="inlineStr">
        <is>
          <t>DÓNDE ENCONTRAR CADA DATO</t>
        </is>
      </c>
    </row>
    <row r="23" ht="31.5" customHeight="1">
      <c r="B23" s="39" t="inlineStr">
        <is>
          <t>descero.com/buscador-acciones</t>
        </is>
      </c>
      <c r="C23" s="40" t="inlineStr">
        <is>
          <t>Muestra PER, ROE, D/EBITDA y Div Yield en un solo clic. Sin registro. Para acciones de EE.UU., Europa y principales mercados LATAM.</t>
        </is>
      </c>
    </row>
    <row r="24" ht="31.5" customHeight="1">
      <c r="B24" s="39" t="inlineStr">
        <is>
          <t>macrotrends.net</t>
        </is>
      </c>
      <c r="C24" s="40" t="inlineStr">
        <is>
          <t>Serie histórica de 10+ años de todos los ratios. Gratis y sin registro. Buscar: [Empresa] + 'P/E Ratio' o 'Return on Equity'.</t>
        </is>
      </c>
    </row>
    <row r="25" ht="31.5" customHeight="1">
      <c r="B25" s="39" t="inlineStr">
        <is>
          <t>Yahoo Finance &gt; Statistics</t>
        </is>
      </c>
      <c r="C25" s="40" t="inlineStr">
        <is>
          <t>Snapshot actual de todos los ratios. Disponible para cualquier ticker. En móvil: buscar ticker &gt; Summary &gt; Statistics.</t>
        </is>
      </c>
    </row>
    <row r="26" ht="31.5" customHeight="1">
      <c r="B26" s="39" t="inlineStr">
        <is>
          <t>finance.google.com</t>
        </is>
      </c>
      <c r="C26" s="40" t="inlineStr">
        <is>
          <t>Alternativa a Yahoo Finance. Más simple, menos datos históricos.</t>
        </is>
      </c>
    </row>
    <row r="27" ht="31.5" customHeight="1">
      <c r="B27" s="39" t="inlineStr">
        <is>
          <t>Sitio oficial de la empresa (Investor Relations)</t>
        </is>
      </c>
      <c r="C27" s="40" t="inlineStr">
        <is>
          <t>Los reportes anuales (10-K en EE.UU., Informe Anual en España/LATAM) son la fuente primaria. Siempre más preciso que los agregadores.</t>
        </is>
      </c>
    </row>
    <row r="28" ht="31.5" customHeight="1">
      <c r="B28" s="39" t="inlineStr">
        <is>
          <t>CNMV (España) / BME</t>
        </is>
      </c>
      <c r="C28" s="40" t="inlineStr">
        <is>
          <t>Para empresas españolas. Informes anuales y semestrales auditados disponibles en cnmv.es.</t>
        </is>
      </c>
    </row>
    <row r="29" ht="31.5" customHeight="1">
      <c r="B29" s="39" t="inlineStr">
        <is>
          <t>BYMA / CNV (Argentina)</t>
        </is>
      </c>
      <c r="C29" s="40" t="inlineStr">
        <is>
          <t>Para acciones y CEDEARs en Argentina. byma.com.ar + reportes en cnv.gov.ar.</t>
        </is>
      </c>
    </row>
    <row r="31" ht="36" customHeight="1">
      <c r="A31" s="6" t="inlineStr">
        <is>
          <t>Esta plantilla es material educativo, no asesoramiento financiero. Invertir implica riesgo. Podés perder parte o la totalidad del capital invertido. Antes de operar, verificá que el broker esté regulado por el organismo competente de tu país.</t>
        </is>
      </c>
    </row>
  </sheetData>
  <mergeCells count="16">
    <mergeCell ref="A10:C10"/>
    <mergeCell ref="A4:C4"/>
    <mergeCell ref="A13:C13"/>
    <mergeCell ref="A19:C19"/>
    <mergeCell ref="A11:C11"/>
    <mergeCell ref="A1:C1"/>
    <mergeCell ref="A5:C5"/>
    <mergeCell ref="A16:C16"/>
    <mergeCell ref="A31:C31"/>
    <mergeCell ref="A8:C8"/>
    <mergeCell ref="A14:C14"/>
    <mergeCell ref="A22:C22"/>
    <mergeCell ref="A17:C17"/>
    <mergeCell ref="A7:C7"/>
    <mergeCell ref="A20:C20"/>
    <mergeCell ref="A2:C2"/>
  </mergeCells>
  <pageMargins left="0.75" right="0.75" top="1" bottom="1" header="0.511811023622047" footer="0.511811023622047"/>
  <pageSetup orientation="portrait" paperSize="9" horizontalDpi="300" verticalDpi="300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22" customWidth="1" min="1" max="1"/>
    <col width="70" customWidth="1" min="2" max="2"/>
  </cols>
  <sheetData>
    <row r="1" ht="30" customHeight="1">
      <c r="A1" s="68" t="inlineStr">
        <is>
          <t>GUÍA DE REFERENCIA — Los 3 Ratios del Filtro</t>
        </is>
      </c>
    </row>
    <row r="2" ht="25" customHeight="1">
      <c r="A2" s="67" t="inlineStr">
        <is>
          <t>Fuente de rangos y ejemplos: Aswath Damodaran, NYU Stern (damodaran.com, datos 2024-2025). Los ejemplos de empresas son aproximaciones de mercado, no recomendaciones de inversión.</t>
        </is>
      </c>
    </row>
    <row r="3" ht="22" customHeight="1">
      <c r="A3" s="69" t="inlineStr">
        <is>
          <t>PER — Price to Earnings Ratio (Relación Precio / Ganancia)</t>
        </is>
      </c>
    </row>
    <row r="4" ht="20" customHeight="1">
      <c r="A4" s="60" t="inlineStr">
        <is>
          <t>Fórmula</t>
        </is>
      </c>
      <c r="B4" s="51" t="inlineStr">
        <is>
          <t>Precio de la acción ÷ Ganancia por acción (EPS)</t>
        </is>
      </c>
    </row>
    <row r="5" ht="30" customHeight="1">
      <c r="A5" s="63" t="inlineStr">
        <is>
          <t>¿Qué mide?</t>
        </is>
      </c>
      <c r="B5" s="56" t="inlineStr">
        <is>
          <t>Cuántas veces estás pagando las ganancias anuales. PER 20 = pagás $20 por cada $1 de ganancia anual de la empresa.</t>
        </is>
      </c>
    </row>
    <row r="6" ht="30" customHeight="1">
      <c r="A6" s="60" t="inlineStr">
        <is>
          <t>Rangos</t>
        </is>
      </c>
      <c r="B6" s="51" t="inlineStr">
        <is>
          <t>&lt; 15: potencialmente barato  |  15–25: rango histórico normal  |  26–35: caro o con expectativas altas  |  &gt; 35: muy caro o empresa sin ganancias estables</t>
        </is>
      </c>
    </row>
    <row r="7" ht="20" customHeight="1">
      <c r="A7" s="63" t="inlineStr">
        <is>
          <t>Ejemplos reales</t>
        </is>
      </c>
      <c r="B7" s="56" t="inlineStr">
        <is>
          <t>Apple 2024 ≈ 28  |  Nvidia en pico IA ≈ 65  |  Utility estable ≈ 12  |  Banco tradicional ≈ 10</t>
        </is>
      </c>
    </row>
    <row r="8" ht="30" customHeight="1">
      <c r="A8" s="60" t="inlineStr">
        <is>
          <t>La trampa</t>
        </is>
      </c>
      <c r="B8" s="51" t="inlineStr">
        <is>
          <t>PER bajo no siempre es bueno — puede significar que la empresa está en problemas. Comparar siempre con el promedio del sector, no con el mercado general.</t>
        </is>
      </c>
    </row>
    <row r="9" ht="8" customHeight="1">
      <c r="A9" s="45" t="n"/>
    </row>
    <row r="10" ht="22" customHeight="1">
      <c r="A10" s="69" t="inlineStr">
        <is>
          <t>ROE — Return on Equity (Retorno sobre el Patrimonio)</t>
        </is>
      </c>
    </row>
    <row r="11" ht="20" customHeight="1">
      <c r="A11" s="60" t="inlineStr">
        <is>
          <t>Fórmula</t>
        </is>
      </c>
      <c r="B11" s="51" t="inlineStr">
        <is>
          <t>Ganancia neta ÷ Patrimonio neto × 100</t>
        </is>
      </c>
    </row>
    <row r="12" ht="30" customHeight="1">
      <c r="A12" s="63" t="inlineStr">
        <is>
          <t>¿Qué mide?</t>
        </is>
      </c>
      <c r="B12" s="56" t="inlineStr">
        <is>
          <t>Qué rentabilidad genera la empresa sobre el capital de sus accionistas. ROE 20% = por cada $100 de capital propio, genera $20 de ganancia.</t>
        </is>
      </c>
    </row>
    <row r="13" ht="30" customHeight="1">
      <c r="A13" s="60" t="inlineStr">
        <is>
          <t>Rangos</t>
        </is>
      </c>
      <c r="B13" s="51" t="inlineStr">
        <is>
          <t>&lt; 10%: negocio mediocre o intensivo en capital  |  10–15%: aceptable  |  15–20%: bueno  |  &gt; 20%: empresa de alta calidad</t>
        </is>
      </c>
    </row>
    <row r="14" ht="30" customHeight="1">
      <c r="A14" s="63" t="inlineStr">
        <is>
          <t>Ejemplos reales</t>
        </is>
      </c>
      <c r="B14" s="56" t="inlineStr">
        <is>
          <t>Coca-Cola histórico ≈ 40–50%  |  Banco promedio ≈ 8–12%  |  Empresa de construcción ≈ 6–10%  |  Amazon variable ≈ 15–30%</t>
        </is>
      </c>
    </row>
    <row r="15" ht="30" customHeight="1">
      <c r="A15" s="60" t="inlineStr">
        <is>
          <t>La trampa</t>
        </is>
      </c>
      <c r="B15" s="51" t="inlineStr">
        <is>
          <t>ROE muy alto puede indicar deuda elevada (el apalancamiento infla el ROE). Verificar siempre también el ratio de deuda. Comparar solo dentro del mismo sector.</t>
        </is>
      </c>
    </row>
    <row r="16" ht="8" customHeight="1">
      <c r="A16" s="45" t="n"/>
    </row>
    <row r="17" ht="22" customHeight="1">
      <c r="A17" s="69" t="inlineStr">
        <is>
          <t>Deuda / EBITDA — Capacidad de pago de deuda</t>
        </is>
      </c>
    </row>
    <row r="18" ht="20" customHeight="1">
      <c r="A18" s="60" t="inlineStr">
        <is>
          <t>Fórmula</t>
        </is>
      </c>
      <c r="B18" s="51" t="inlineStr">
        <is>
          <t>Deuda total ÷ EBITDA (ganancias antes de intereses, impuestos, depreciación y amortización)</t>
        </is>
      </c>
    </row>
    <row r="19" ht="30" customHeight="1">
      <c r="A19" s="63" t="inlineStr">
        <is>
          <t>¿Qué mide?</t>
        </is>
      </c>
      <c r="B19" s="56" t="inlineStr">
        <is>
          <t>En cuántos años la empresa podría pagar toda su deuda con sus ganancias operativas. Es la métrica de solvencia más directa.</t>
        </is>
      </c>
    </row>
    <row r="20" ht="30" customHeight="1">
      <c r="A20" s="60" t="inlineStr">
        <is>
          <t>Rangos</t>
        </is>
      </c>
      <c r="B20" s="51" t="inlineStr">
        <is>
          <t>&lt; 1x: casi sin deuda, muy sólida  |  1–3x: saludable  |  3–5x: manejable, vigilar  |  &gt; 5x: zona de riesgo</t>
        </is>
      </c>
    </row>
    <row r="21" ht="30" customHeight="1">
      <c r="A21" s="63" t="inlineStr">
        <is>
          <t>Ejemplos reales</t>
        </is>
      </c>
      <c r="B21" s="56" t="inlineStr">
        <is>
          <t>Apple 2024 ≈ 0.8x  |  Telecomunicaciones ≈ 3–4x  |  Empresa en dificultades ≈ 8–10x  |  Banco: no aplica (modelo diferente)</t>
        </is>
      </c>
    </row>
    <row r="22" ht="30" customHeight="1">
      <c r="A22" s="60" t="inlineStr">
        <is>
          <t>La trampa</t>
        </is>
      </c>
      <c r="B22" s="51" t="inlineStr">
        <is>
          <t>Utilities, real estate y telecomunicaciones tienen deuda alta por su modelo de negocio — comparar solo con pares del mismo sector.</t>
        </is>
      </c>
    </row>
    <row r="23" ht="8" customHeight="1">
      <c r="A23" s="45" t="n"/>
    </row>
    <row r="24" ht="22" customHeight="1">
      <c r="A24" s="69" t="inlineStr">
        <is>
          <t>Dividend Yield — Rendimiento por dividendo (dato extra, no es filtro de descarte)</t>
        </is>
      </c>
    </row>
    <row r="25" ht="20" customHeight="1">
      <c r="A25" s="60" t="inlineStr">
        <is>
          <t>Fórmula</t>
        </is>
      </c>
      <c r="B25" s="51" t="inlineStr">
        <is>
          <t>Dividendo anual por acción ÷ Precio de la acción × 100</t>
        </is>
      </c>
    </row>
    <row r="26" ht="30" customHeight="1">
      <c r="A26" s="63" t="inlineStr">
        <is>
          <t>¿Qué mide?</t>
        </is>
      </c>
      <c r="B26" s="56" t="inlineStr">
        <is>
          <t>Qué porcentaje del precio de la acción recibís como dividendo anual en efectivo. Rendimiento directo sin depender de la apreciación del precio.</t>
        </is>
      </c>
    </row>
    <row r="27" ht="30" customHeight="1">
      <c r="A27" s="60" t="inlineStr">
        <is>
          <t>Rangos</t>
        </is>
      </c>
      <c r="B27" s="51" t="inlineStr">
        <is>
          <t>0%: empresa de crecimiento, no paga dividendo  |  1–3%: yield bajo pero sostenible  |  3–5%: yield atractivo  |  &gt; 7–8%: señal de alerta</t>
        </is>
      </c>
    </row>
    <row r="28" ht="20" customHeight="1">
      <c r="A28" s="63" t="inlineStr">
        <is>
          <t>Ejemplos reales</t>
        </is>
      </c>
      <c r="B28" s="56" t="inlineStr">
        <is>
          <t>Amazon / Alphabet ≈ 0%  |  Coca-Cola ≈ 3%  |  Utilities ≈ 4–6%  |  Empresas en dificultades ≈ 10%+</t>
        </is>
      </c>
    </row>
    <row r="29" ht="30" customHeight="1">
      <c r="A29" s="60" t="inlineStr">
        <is>
          <t>La trampa</t>
        </is>
      </c>
      <c r="B29" s="51" t="inlineStr">
        <is>
          <t>Yield muy alto (&gt;8%) casi siempre significa que el precio cayó mucho por problemas, o que el dividendo será recortado. El mercado no regala rentabilidad sin razón.</t>
        </is>
      </c>
    </row>
    <row r="30" ht="8" customHeight="1">
      <c r="A30" s="45" t="n"/>
    </row>
    <row r="31" ht="25" customHeight="1">
      <c r="A31" s="67" t="inlineStr">
        <is>
          <t>Esta guía es material educativo, no asesoramiento financiero. Fuente de rangos: Damodaran (damodaran.com, 2025). Invertir implica riesgo. Podés perder parte o la totalidad del capital invertido.</t>
        </is>
      </c>
    </row>
  </sheetData>
  <mergeCells count="11">
    <mergeCell ref="A24:B24"/>
    <mergeCell ref="A2:B2"/>
    <mergeCell ref="A16:B16"/>
    <mergeCell ref="A30:B30"/>
    <mergeCell ref="A10:B10"/>
    <mergeCell ref="A23:B23"/>
    <mergeCell ref="A1:B1"/>
    <mergeCell ref="A17:B17"/>
    <mergeCell ref="A9:B9"/>
    <mergeCell ref="A31:B31"/>
    <mergeCell ref="A3:B3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selection activeCell="A1" sqref="A1"/>
    </sheetView>
  </sheetViews>
  <sheetFormatPr baseColWidth="8" defaultRowHeight="15"/>
  <cols>
    <col width="32" customWidth="1" min="1" max="1"/>
    <col width="20" customWidth="1" min="2" max="2"/>
    <col width="35" customWidth="1" min="3" max="3"/>
  </cols>
  <sheetData>
    <row r="1" ht="28" customHeight="1">
      <c r="A1" s="70" t="inlineStr">
        <is>
          <t>CALCULADORA DE RATIOS  —  Ingresá los datos del balance si no encontrás el ratio directo</t>
        </is>
      </c>
    </row>
    <row r="2" ht="18" customHeight="1">
      <c r="A2" s="71" t="inlineStr">
        <is>
          <t>Útil cuando tenés el reporte anual (10-K / Informe Anual) y querés calcular los ratios vos mismo.</t>
        </is>
      </c>
    </row>
    <row r="3" ht="8" customHeight="1"/>
    <row r="4" ht="18" customHeight="1">
      <c r="A4" s="72" t="inlineStr">
        <is>
          <t>DATOS DE ENTRADA  —  Completá las celdas azules</t>
        </is>
      </c>
    </row>
    <row r="5" ht="22" customHeight="1">
      <c r="A5" s="73" t="inlineStr">
        <is>
          <t>Nombre de la empresa</t>
        </is>
      </c>
      <c r="B5" s="48" t="n"/>
    </row>
    <row r="6" ht="22" customHeight="1">
      <c r="A6" s="74" t="inlineStr">
        <is>
          <t>Precio actual de la acción (USD)</t>
        </is>
      </c>
      <c r="B6" s="53" t="n">
        <v>0</v>
      </c>
    </row>
    <row r="7" ht="22" customHeight="1">
      <c r="A7" s="73" t="inlineStr">
        <is>
          <t>EPS — Ganancia por acción (USD)</t>
        </is>
      </c>
      <c r="B7" s="48" t="n">
        <v>0</v>
      </c>
    </row>
    <row r="8" ht="22" customHeight="1">
      <c r="A8" s="74" t="inlineStr">
        <is>
          <t>Ganancia neta (millones USD)</t>
        </is>
      </c>
      <c r="B8" s="53" t="n">
        <v>0</v>
      </c>
    </row>
    <row r="9" ht="22" customHeight="1">
      <c r="A9" s="73" t="inlineStr">
        <is>
          <t>Patrimonio neto / Equity (millones USD)</t>
        </is>
      </c>
      <c r="B9" s="48" t="n">
        <v>0</v>
      </c>
    </row>
    <row r="10" ht="22" customHeight="1">
      <c r="A10" s="74" t="inlineStr">
        <is>
          <t>Deuda total (millones USD)</t>
        </is>
      </c>
      <c r="B10" s="53" t="n">
        <v>0</v>
      </c>
    </row>
    <row r="11" ht="22" customHeight="1">
      <c r="A11" s="73" t="inlineStr">
        <is>
          <t>EBITDA (millones USD)</t>
        </is>
      </c>
      <c r="B11" s="48" t="n">
        <v>0</v>
      </c>
    </row>
    <row r="12" ht="22" customHeight="1">
      <c r="A12" s="74" t="inlineStr">
        <is>
          <t>Dividendo anual por acción (USD, 0 si no paga)</t>
        </is>
      </c>
      <c r="B12" s="53" t="n">
        <v>0</v>
      </c>
    </row>
    <row r="13" ht="8" customHeight="1"/>
    <row r="14" ht="18" customHeight="1">
      <c r="A14" s="75" t="inlineStr">
        <is>
          <t>RESULTADOS  —  Calculados automáticamente</t>
        </is>
      </c>
    </row>
    <row r="15" ht="20" customHeight="1">
      <c r="A15" s="76" t="inlineStr">
        <is>
          <t>PER (Precio / EPS)</t>
        </is>
      </c>
      <c r="B15" s="77">
        <f>IF(OR(B6=0,B7=0),"—",B6/B7)</f>
        <v/>
      </c>
      <c r="C15" s="65">
        <f>IF(OR(B6=0,B7=0),"Completá precio y EPS",IF(B6/B7&lt;15,"&lt; 15: potencialmente barato",IF(B6/B7&lt;=25,"15–25: rango normal",IF(B6/B7&lt;=35,"26–35: caro / expectativas altas","&gt; 35: muy caro"))))</f>
        <v/>
      </c>
    </row>
    <row r="16" ht="6" customHeight="1"/>
    <row r="17" ht="20" customHeight="1">
      <c r="A17" s="76" t="inlineStr">
        <is>
          <t>ROE % (Ganancia / Equity × 100)</t>
        </is>
      </c>
      <c r="B17" s="77">
        <f>IF(OR(B8=0,B9=0),"—",B8/B9*100)</f>
        <v/>
      </c>
      <c r="C17" s="65">
        <f>IF(OR(B8=0,B9=0),"Completá ganancia neta y equity",IF(B8/B9*100&lt;10,"&lt; 10%: negocio mediocre o intensivo en capital",IF(B8/B9*100&lt;=15,"10–15%: aceptable",IF(B8/B9*100&lt;=20,"15–20%: bueno","&gt; 20%: empresa de alta calidad"))))</f>
        <v/>
      </c>
    </row>
    <row r="18" ht="6" customHeight="1"/>
    <row r="19" ht="20" customHeight="1">
      <c r="A19" s="76" t="inlineStr">
        <is>
          <t>Deuda / EBITDA</t>
        </is>
      </c>
      <c r="B19" s="77">
        <f>IF(OR(B10=0,B11=0),"—",B10/B11)</f>
        <v/>
      </c>
      <c r="C19" s="65">
        <f>IF(OR(B10=0,B11=0),"Completá deuda y EBITDA",IF(B10/B11&lt;1,"&lt; 1x: casi sin deuda, muy sólida",IF(B10/B11&lt;=3,"1–3x: saludable",IF(B10/B11&lt;=5,"3–5x: manejable, vigilar","&gt; 5x: zona de riesgo"))))</f>
        <v/>
      </c>
    </row>
    <row r="20" ht="6" customHeight="1"/>
    <row r="21" ht="20" customHeight="1">
      <c r="A21" s="76" t="inlineStr">
        <is>
          <t>Dividend Yield % (Dividendo / Precio × 100)</t>
        </is>
      </c>
      <c r="B21" s="77">
        <f>IF(OR(B6=0,B12=0),"—",B12/B6*100)</f>
        <v/>
      </c>
      <c r="C21" s="65">
        <f>IF(OR(B6=0,B12=0),"Completá precio y dividendo",IF(B12/B6*100=0,"0%: empresa de crecimiento",IF(B12/B6*100&lt;=3,"1–3%: yield bajo pero sostenible",IF(B12/B6*100&lt;=5,"3–5%: yield atractivo","&gt; 5%: verificar sostenibilidad del dividendo"))))</f>
        <v/>
      </c>
    </row>
    <row r="23" ht="8" customHeight="1"/>
    <row r="24" ht="22" customHeight="1">
      <c r="A24" s="67" t="inlineStr">
        <is>
          <t>Fuentes para encontrar estos datos:  macrotrends.net (histórico gratuito)  ·  Yahoo Finance &gt; Statistics  ·  descero.com/buscador-acciones</t>
        </is>
      </c>
    </row>
  </sheetData>
  <mergeCells count="5">
    <mergeCell ref="A1:C1"/>
    <mergeCell ref="A14:C14"/>
    <mergeCell ref="A4:C4"/>
    <mergeCell ref="A24:C24"/>
    <mergeCell ref="A2:C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:language>en-US</dc:language>
  <dcterms:created xsi:type="dcterms:W3CDTF">2026-04-15T21:49:32Z</dcterms:created>
  <dcterms:modified xsi:type="dcterms:W3CDTF">2026-05-14T12:05:06Z</dcterms:modified>
  <cp:lastModifiedBy>Fernando Escobar</cp:lastModifiedBy>
  <cp:revision>0</cp:revision>
</cp:coreProperties>
</file>